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\RENOST, s.r.o\VO\SP\"/>
    </mc:Choice>
  </mc:AlternateContent>
  <bookViews>
    <workbookView xWindow="0" yWindow="0" windowWidth="28800" windowHeight="11835"/>
  </bookViews>
  <sheets>
    <sheet name="Zmluva – Príloha č. 2 (tovary)" sheetId="1" r:id="rId1"/>
  </sheets>
  <externalReferences>
    <externalReference r:id="rId2"/>
  </externalReferences>
  <definedNames>
    <definedName name="_xlnm._FilterDatabase" localSheetId="0" hidden="1">'Zmluva – Príloha č. 2 (tovary)'!$A$1:$A$42</definedName>
    <definedName name="aukcia">[1]summary!$F$187</definedName>
    <definedName name="naraz">[1]summary!$F$15</definedName>
    <definedName name="_xlnm.Print_Area" localSheetId="0">'Zmluva – Príloha č. 2 (tovary)'!$B$4:$H$42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A34" i="1"/>
  <c r="H32" i="1"/>
  <c r="A32" i="1"/>
  <c r="H29" i="1"/>
  <c r="A29" i="1"/>
  <c r="H27" i="1"/>
  <c r="A27" i="1"/>
  <c r="H24" i="1"/>
  <c r="A24" i="1"/>
  <c r="H21" i="1"/>
  <c r="A21" i="1"/>
  <c r="H18" i="1"/>
  <c r="A18" i="1"/>
  <c r="H15" i="1"/>
  <c r="A15" i="1"/>
  <c r="H12" i="1"/>
  <c r="A12" i="1"/>
  <c r="A8" i="1" s="1"/>
  <c r="H9" i="1"/>
  <c r="H35" i="1" s="1"/>
  <c r="A9" i="1"/>
  <c r="B5" i="1"/>
  <c r="B4" i="1"/>
  <c r="A4" i="1"/>
  <c r="A5" i="1" s="1"/>
  <c r="A35" i="1" l="1"/>
  <c r="A37" i="1"/>
  <c r="A7" i="1"/>
  <c r="A6" i="1" s="1"/>
  <c r="A38" i="1" l="1"/>
  <c r="A39" i="1" s="1"/>
  <c r="A40" i="1" s="1"/>
  <c r="A41" i="1" s="1"/>
  <c r="A42" i="1" s="1"/>
  <c r="A36" i="1"/>
</calcChain>
</file>

<file path=xl/sharedStrings.xml><?xml version="1.0" encoding="utf-8"?>
<sst xmlns="http://schemas.openxmlformats.org/spreadsheetml/2006/main" count="40" uniqueCount="25">
  <si>
    <t>Pokyny k vyplneniu: Uchádzač vypĺňa žlto vyznačené polia !!!</t>
  </si>
  <si>
    <t>stavebné práce</t>
  </si>
  <si>
    <t>P.č.</t>
  </si>
  <si>
    <t>Predmet obstarania</t>
  </si>
  <si>
    <t>Uveďte konkrétny názov – výrobca, značka, typové označenie a pod.</t>
  </si>
  <si>
    <t>Množstvo</t>
  </si>
  <si>
    <t>Jednotková cena 
v EUR bez DPH*</t>
  </si>
  <si>
    <t>Cena celkom v EUR bez DPH</t>
  </si>
  <si>
    <t>Vstrekovací lis na výrobu plastových diskov kolesa NOB</t>
  </si>
  <si>
    <t xml:space="preserve">dodanie a montáž na miesto realizácie </t>
  </si>
  <si>
    <t>Oživenie stroja</t>
  </si>
  <si>
    <t>Vstrekovací lis na nástrek  elastomeru na disk, stroj určený na výrobu behúňa NOB</t>
  </si>
  <si>
    <t>6 –osí robot</t>
  </si>
  <si>
    <t>Čeľusťový uchopovač na ruku robota</t>
  </si>
  <si>
    <t>Zásobník ložísk</t>
  </si>
  <si>
    <t>Dopravník</t>
  </si>
  <si>
    <t>Bezpečnostné oplotenie a prvky</t>
  </si>
  <si>
    <t>Brúska na plocho</t>
  </si>
  <si>
    <t>CNC Vertikálne obrábacie centrum</t>
  </si>
  <si>
    <t>* Ak je dodávateľ neplatcom DPH uvádza jednotkovú cenu celkom.</t>
  </si>
  <si>
    <t xml:space="preserve">Cenová ponuka spolu: </t>
  </si>
  <si>
    <t>Dátum vyhotovenia ponuky:</t>
  </si>
  <si>
    <t>Podpis, pečiatka:</t>
  </si>
  <si>
    <t>..........................................................................</t>
  </si>
  <si>
    <t>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</si>
</sst>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49" fontId="0" fillId="0" borderId="0" xfId="0" applyNumberFormat="1" applyFont="1" applyProtection="1"/>
    <xf numFmtId="0" fontId="0" fillId="0" borderId="0" xfId="0" applyFont="1" applyProtection="1"/>
    <xf numFmtId="0" fontId="5" fillId="3" borderId="1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5" xfId="0" applyFont="1" applyFill="1" applyBorder="1" applyAlignment="1" applyProtection="1">
      <alignment vertical="center" wrapText="1"/>
    </xf>
    <xf numFmtId="16" fontId="7" fillId="0" borderId="6" xfId="0" applyNumberFormat="1" applyFont="1" applyBorder="1" applyAlignment="1" applyProtection="1">
      <alignment horizontal="right" vertical="center" wrapText="1"/>
    </xf>
    <xf numFmtId="0" fontId="5" fillId="4" borderId="7" xfId="0" applyNumberFormat="1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  <protection locked="0"/>
    </xf>
    <xf numFmtId="164" fontId="7" fillId="4" borderId="7" xfId="0" applyNumberFormat="1" applyFont="1" applyFill="1" applyBorder="1" applyAlignment="1" applyProtection="1">
      <alignment horizontal="center" vertical="center" wrapText="1"/>
    </xf>
    <xf numFmtId="4" fontId="7" fillId="2" borderId="7" xfId="0" applyNumberFormat="1" applyFont="1" applyFill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 applyProtection="1">
      <alignment vertical="center" wrapText="1"/>
    </xf>
    <xf numFmtId="16" fontId="7" fillId="0" borderId="9" xfId="0" applyNumberFormat="1" applyFont="1" applyBorder="1" applyAlignment="1" applyProtection="1">
      <alignment horizontal="right" vertical="center" wrapText="1"/>
    </xf>
    <xf numFmtId="0" fontId="7" fillId="4" borderId="10" xfId="0" applyNumberFormat="1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vertical="center" wrapText="1"/>
      <protection locked="0"/>
    </xf>
    <xf numFmtId="164" fontId="7" fillId="4" borderId="10" xfId="0" applyNumberFormat="1" applyFont="1" applyFill="1" applyBorder="1" applyAlignment="1" applyProtection="1">
      <alignment horizontal="center" vertical="center" wrapText="1"/>
    </xf>
    <xf numFmtId="4" fontId="7" fillId="2" borderId="10" xfId="0" applyNumberFormat="1" applyFont="1" applyFill="1" applyBorder="1" applyAlignment="1" applyProtection="1">
      <alignment vertical="center" wrapText="1"/>
      <protection locked="0"/>
    </xf>
    <xf numFmtId="4" fontId="7" fillId="0" borderId="11" xfId="0" applyNumberFormat="1" applyFont="1" applyBorder="1" applyAlignment="1" applyProtection="1">
      <alignment vertical="center" wrapText="1"/>
    </xf>
    <xf numFmtId="16" fontId="7" fillId="0" borderId="12" xfId="0" applyNumberFormat="1" applyFont="1" applyBorder="1" applyAlignment="1" applyProtection="1">
      <alignment horizontal="right" vertical="center" wrapText="1"/>
    </xf>
    <xf numFmtId="0" fontId="5" fillId="4" borderId="13" xfId="0" applyNumberFormat="1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  <protection locked="0"/>
    </xf>
    <xf numFmtId="164" fontId="7" fillId="4" borderId="13" xfId="0" applyNumberFormat="1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vertical="center" wrapText="1"/>
      <protection locked="0"/>
    </xf>
    <xf numFmtId="4" fontId="7" fillId="0" borderId="14" xfId="0" applyNumberFormat="1" applyFont="1" applyBorder="1" applyAlignment="1" applyProtection="1">
      <alignment vertical="center" wrapText="1"/>
    </xf>
    <xf numFmtId="4" fontId="7" fillId="2" borderId="15" xfId="0" applyNumberFormat="1" applyFont="1" applyFill="1" applyBorder="1" applyAlignment="1" applyProtection="1">
      <alignment vertical="center" wrapText="1"/>
      <protection locked="0"/>
    </xf>
    <xf numFmtId="4" fontId="7" fillId="0" borderId="16" xfId="0" applyNumberFormat="1" applyFont="1" applyBorder="1" applyAlignment="1" applyProtection="1">
      <alignment vertical="center" wrapText="1"/>
    </xf>
    <xf numFmtId="4" fontId="7" fillId="2" borderId="17" xfId="0" applyNumberFormat="1" applyFont="1" applyFill="1" applyBorder="1" applyAlignment="1" applyProtection="1">
      <alignment vertical="center" wrapText="1"/>
      <protection locked="0"/>
    </xf>
    <xf numFmtId="4" fontId="7" fillId="0" borderId="18" xfId="0" applyNumberFormat="1" applyFont="1" applyBorder="1" applyAlignment="1" applyProtection="1">
      <alignment vertical="center" wrapText="1"/>
    </xf>
    <xf numFmtId="49" fontId="9" fillId="0" borderId="0" xfId="0" applyNumberFormat="1" applyFont="1" applyFill="1" applyAlignment="1" applyProtection="1">
      <alignment vertical="top"/>
    </xf>
    <xf numFmtId="0" fontId="7" fillId="0" borderId="0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horizontal="right" vertical="center"/>
    </xf>
    <xf numFmtId="4" fontId="5" fillId="3" borderId="20" xfId="0" applyNumberFormat="1" applyFont="1" applyFill="1" applyBorder="1" applyAlignment="1" applyProtection="1">
      <alignment vertical="center"/>
    </xf>
    <xf numFmtId="49" fontId="1" fillId="3" borderId="21" xfId="0" applyNumberFormat="1" applyFont="1" applyFill="1" applyBorder="1" applyAlignment="1" applyProtection="1">
      <alignment vertical="center"/>
    </xf>
    <xf numFmtId="49" fontId="1" fillId="3" borderId="22" xfId="0" applyNumberFormat="1" applyFont="1" applyFill="1" applyBorder="1" applyAlignment="1" applyProtection="1">
      <alignment vertical="center"/>
    </xf>
    <xf numFmtId="49" fontId="1" fillId="3" borderId="23" xfId="0" applyNumberFormat="1" applyFont="1" applyFill="1" applyBorder="1" applyAlignment="1" applyProtection="1">
      <alignment vertical="center"/>
    </xf>
    <xf numFmtId="0" fontId="0" fillId="0" borderId="24" xfId="0" applyFont="1" applyBorder="1" applyAlignment="1" applyProtection="1"/>
    <xf numFmtId="0" fontId="0" fillId="0" borderId="0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19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0" fillId="0" borderId="29" xfId="0" applyFont="1" applyBorder="1" applyAlignment="1" applyProtection="1"/>
    <xf numFmtId="0" fontId="0" fillId="0" borderId="30" xfId="0" applyFont="1" applyBorder="1" applyAlignment="1" applyProtection="1"/>
    <xf numFmtId="49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9" fontId="0" fillId="0" borderId="0" xfId="0" applyNumberFormat="1" applyFont="1"/>
  </cellXfs>
  <cellStyles count="1">
    <cellStyle name="Normálne" xfId="0" builtinId="0"/>
  </cellStyles>
  <dxfs count="9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/RENOST,%20s.r.o/VO/VO%202016_Predloha_2015_343_v001ab_RENOST_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Prieskum trhu"/>
      <sheetName val="Súťažné podklady"/>
      <sheetName val="Zmluva – Príloha č. 1"/>
      <sheetName val="Zmluva – Príloha č. 2 (tovary)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8">
          <cell r="F8" t="str">
            <v>Tovary</v>
          </cell>
        </row>
        <row r="15">
          <cell r="F15" t="str">
            <v>dvojkolové</v>
          </cell>
        </row>
        <row r="37">
          <cell r="K37">
            <v>42647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>
        <row r="615">
          <cell r="C615" t="str">
            <v>Kúpna zmluva – Príloha č. 2:</v>
          </cell>
          <cell r="F615" t="str">
            <v>Rozpočet cenovej ponuky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2"/>
  <sheetViews>
    <sheetView tabSelected="1" view="pageBreakPreview" zoomScaleNormal="100" zoomScaleSheetLayoutView="100" workbookViewId="0">
      <pane ySplit="3" topLeftCell="A4" activePane="bottomLeft" state="frozen"/>
      <selection pane="bottomLeft" activeCell="D29" sqref="D29:E29"/>
    </sheetView>
  </sheetViews>
  <sheetFormatPr defaultColWidth="9.140625" defaultRowHeight="15" x14ac:dyDescent="0.25"/>
  <cols>
    <col min="1" max="1" width="4.7109375" style="1" customWidth="1"/>
    <col min="2" max="2" width="3.28515625" style="55" customWidth="1"/>
    <col min="3" max="3" width="25.7109375" style="1" customWidth="1"/>
    <col min="4" max="4" width="13.28515625" style="1" customWidth="1"/>
    <col min="5" max="5" width="10.7109375" style="1" customWidth="1"/>
    <col min="6" max="6" width="8.5703125" style="1" bestFit="1" customWidth="1"/>
    <col min="7" max="8" width="12.85546875" style="1" customWidth="1"/>
    <col min="9" max="9" width="6.5703125" style="1" bestFit="1" customWidth="1"/>
    <col min="10" max="10" width="14.5703125" style="1" bestFit="1" customWidth="1"/>
    <col min="11" max="22" width="9.140625" style="1"/>
    <col min="23" max="23" width="9.42578125" style="1" bestFit="1" customWidth="1"/>
    <col min="24" max="16384" width="9.140625" style="1"/>
  </cols>
  <sheetData>
    <row r="1" spans="1:10" x14ac:dyDescent="0.25">
      <c r="A1" s="1">
        <v>1</v>
      </c>
      <c r="B1" s="1"/>
    </row>
    <row r="2" spans="1:10" ht="18.75" x14ac:dyDescent="0.25">
      <c r="A2" s="2">
        <v>1</v>
      </c>
      <c r="B2" s="3" t="s">
        <v>0</v>
      </c>
      <c r="C2" s="3"/>
    </row>
    <row r="3" spans="1:10" x14ac:dyDescent="0.25">
      <c r="A3" s="1">
        <v>1</v>
      </c>
      <c r="B3" s="1"/>
    </row>
    <row r="4" spans="1:10" s="2" customFormat="1" ht="23.25" x14ac:dyDescent="0.25">
      <c r="A4" s="2">
        <f>IF([1]summary!F8=J4,0,1)</f>
        <v>1</v>
      </c>
      <c r="B4" s="4" t="str">
        <f>IF([1]summary!F8=J4,"",'[1]Súťažné podklady'!C615)</f>
        <v>Kúpna zmluva – Príloha č. 2:</v>
      </c>
      <c r="C4" s="4"/>
      <c r="D4" s="4"/>
      <c r="E4" s="4"/>
      <c r="F4" s="4"/>
      <c r="G4" s="4"/>
      <c r="H4" s="4"/>
      <c r="J4" s="5" t="s">
        <v>1</v>
      </c>
    </row>
    <row r="5" spans="1:10" s="2" customFormat="1" ht="23.25" x14ac:dyDescent="0.25">
      <c r="A5" s="2">
        <f>A4</f>
        <v>1</v>
      </c>
      <c r="B5" s="4" t="str">
        <f>IF([1]summary!F8=J4,"",'[1]Súťažné podklady'!F615)</f>
        <v>Rozpočet cenovej ponuky</v>
      </c>
      <c r="C5" s="4"/>
      <c r="D5" s="4"/>
      <c r="E5" s="4"/>
      <c r="F5" s="4"/>
      <c r="G5" s="4"/>
      <c r="H5" s="4"/>
      <c r="J5" s="5"/>
    </row>
    <row r="6" spans="1:10" x14ac:dyDescent="0.25">
      <c r="A6" s="1">
        <f>A7</f>
        <v>1</v>
      </c>
      <c r="B6" s="6"/>
      <c r="C6" s="7"/>
      <c r="D6" s="7"/>
      <c r="E6" s="7"/>
      <c r="F6" s="7"/>
      <c r="G6" s="7"/>
      <c r="H6" s="7"/>
    </row>
    <row r="7" spans="1:10" ht="15.75" thickBot="1" x14ac:dyDescent="0.3">
      <c r="A7" s="1">
        <f>A8</f>
        <v>1</v>
      </c>
      <c r="B7" s="6"/>
      <c r="C7" s="7"/>
      <c r="D7" s="7"/>
      <c r="E7" s="7"/>
      <c r="F7" s="7"/>
      <c r="G7" s="7"/>
      <c r="H7" s="7"/>
    </row>
    <row r="8" spans="1:10" ht="51.75" thickBot="1" x14ac:dyDescent="0.3">
      <c r="A8" s="1">
        <f>IF(SUM(A9:A34)&gt;0,1,0)</f>
        <v>1</v>
      </c>
      <c r="B8" s="8" t="s">
        <v>2</v>
      </c>
      <c r="C8" s="9" t="s">
        <v>3</v>
      </c>
      <c r="D8" s="10" t="s">
        <v>4</v>
      </c>
      <c r="E8" s="11"/>
      <c r="F8" s="9" t="s">
        <v>5</v>
      </c>
      <c r="G8" s="12" t="s">
        <v>6</v>
      </c>
      <c r="H8" s="13" t="s">
        <v>7</v>
      </c>
    </row>
    <row r="9" spans="1:10" ht="30" customHeight="1" x14ac:dyDescent="0.25">
      <c r="A9" s="1">
        <f>IF(C9&lt;&gt;"",1,0)</f>
        <v>1</v>
      </c>
      <c r="B9" s="14">
        <v>42370</v>
      </c>
      <c r="C9" s="15" t="s">
        <v>8</v>
      </c>
      <c r="D9" s="16"/>
      <c r="E9" s="16"/>
      <c r="F9" s="17">
        <v>1</v>
      </c>
      <c r="G9" s="18"/>
      <c r="H9" s="19" t="str">
        <f t="shared" ref="H9:H34" si="0">IF(G9*F9&gt;0,G9*F9,"")</f>
        <v/>
      </c>
    </row>
    <row r="10" spans="1:10" ht="30" customHeight="1" x14ac:dyDescent="0.25">
      <c r="B10" s="20">
        <v>42370</v>
      </c>
      <c r="C10" s="21" t="s">
        <v>9</v>
      </c>
      <c r="D10" s="22"/>
      <c r="E10" s="22"/>
      <c r="F10" s="23">
        <v>1</v>
      </c>
      <c r="G10" s="24"/>
      <c r="H10" s="25"/>
    </row>
    <row r="11" spans="1:10" ht="30" customHeight="1" x14ac:dyDescent="0.25">
      <c r="B11" s="26">
        <v>42370</v>
      </c>
      <c r="C11" s="21" t="s">
        <v>10</v>
      </c>
      <c r="D11" s="22"/>
      <c r="E11" s="22"/>
      <c r="F11" s="23">
        <v>1</v>
      </c>
      <c r="G11" s="24"/>
      <c r="H11" s="25"/>
    </row>
    <row r="12" spans="1:10" ht="40.5" customHeight="1" x14ac:dyDescent="0.25">
      <c r="A12" s="1">
        <f t="shared" ref="A12:A34" si="1">IF(C12&lt;&gt;"",1,0)</f>
        <v>1</v>
      </c>
      <c r="B12" s="20">
        <v>42401</v>
      </c>
      <c r="C12" s="27" t="s">
        <v>11</v>
      </c>
      <c r="D12" s="28"/>
      <c r="E12" s="28"/>
      <c r="F12" s="29">
        <v>1</v>
      </c>
      <c r="G12" s="30"/>
      <c r="H12" s="31" t="str">
        <f t="shared" si="0"/>
        <v/>
      </c>
    </row>
    <row r="13" spans="1:10" ht="40.5" customHeight="1" x14ac:dyDescent="0.25">
      <c r="B13" s="20">
        <v>42401</v>
      </c>
      <c r="C13" s="21" t="s">
        <v>9</v>
      </c>
      <c r="D13" s="22"/>
      <c r="E13" s="22"/>
      <c r="F13" s="23">
        <v>1</v>
      </c>
      <c r="G13" s="30"/>
      <c r="H13" s="31"/>
    </row>
    <row r="14" spans="1:10" ht="40.5" customHeight="1" x14ac:dyDescent="0.25">
      <c r="B14" s="20">
        <v>42401</v>
      </c>
      <c r="C14" s="21" t="s">
        <v>10</v>
      </c>
      <c r="D14" s="22"/>
      <c r="E14" s="22"/>
      <c r="F14" s="23">
        <v>1</v>
      </c>
      <c r="G14" s="30"/>
      <c r="H14" s="31"/>
    </row>
    <row r="15" spans="1:10" ht="30" customHeight="1" x14ac:dyDescent="0.25">
      <c r="A15" s="1">
        <f t="shared" si="1"/>
        <v>1</v>
      </c>
      <c r="B15" s="26">
        <v>42371</v>
      </c>
      <c r="C15" s="27" t="s">
        <v>12</v>
      </c>
      <c r="D15" s="28"/>
      <c r="E15" s="28"/>
      <c r="F15" s="23">
        <v>1</v>
      </c>
      <c r="G15" s="30"/>
      <c r="H15" s="31" t="str">
        <f t="shared" si="0"/>
        <v/>
      </c>
    </row>
    <row r="16" spans="1:10" ht="30" customHeight="1" x14ac:dyDescent="0.25">
      <c r="B16" s="26">
        <v>42371</v>
      </c>
      <c r="C16" s="21" t="s">
        <v>9</v>
      </c>
      <c r="D16" s="22"/>
      <c r="E16" s="22"/>
      <c r="F16" s="23">
        <v>1</v>
      </c>
      <c r="G16" s="30"/>
      <c r="H16" s="31"/>
    </row>
    <row r="17" spans="1:8" ht="30" customHeight="1" x14ac:dyDescent="0.25">
      <c r="B17" s="26">
        <v>42371</v>
      </c>
      <c r="C17" s="21" t="s">
        <v>10</v>
      </c>
      <c r="D17" s="22"/>
      <c r="E17" s="22"/>
      <c r="F17" s="23">
        <v>1</v>
      </c>
      <c r="G17" s="30"/>
      <c r="H17" s="31"/>
    </row>
    <row r="18" spans="1:8" ht="30" customHeight="1" x14ac:dyDescent="0.25">
      <c r="A18" s="1">
        <f t="shared" si="1"/>
        <v>1</v>
      </c>
      <c r="B18" s="26">
        <v>42402</v>
      </c>
      <c r="C18" s="27" t="s">
        <v>13</v>
      </c>
      <c r="D18" s="28"/>
      <c r="E18" s="28"/>
      <c r="F18" s="23">
        <v>1</v>
      </c>
      <c r="G18" s="30"/>
      <c r="H18" s="31" t="str">
        <f t="shared" si="0"/>
        <v/>
      </c>
    </row>
    <row r="19" spans="1:8" ht="30" customHeight="1" x14ac:dyDescent="0.25">
      <c r="B19" s="26">
        <v>42402</v>
      </c>
      <c r="C19" s="21" t="s">
        <v>9</v>
      </c>
      <c r="D19" s="22"/>
      <c r="E19" s="22"/>
      <c r="F19" s="23">
        <v>1</v>
      </c>
      <c r="G19" s="30"/>
      <c r="H19" s="31"/>
    </row>
    <row r="20" spans="1:8" ht="30" customHeight="1" x14ac:dyDescent="0.25">
      <c r="B20" s="26">
        <v>42402</v>
      </c>
      <c r="C20" s="21" t="s">
        <v>10</v>
      </c>
      <c r="D20" s="22"/>
      <c r="E20" s="22"/>
      <c r="F20" s="23">
        <v>1</v>
      </c>
      <c r="G20" s="30"/>
      <c r="H20" s="31"/>
    </row>
    <row r="21" spans="1:8" ht="30" customHeight="1" x14ac:dyDescent="0.25">
      <c r="A21" s="1">
        <f t="shared" si="1"/>
        <v>1</v>
      </c>
      <c r="B21" s="26">
        <v>42431</v>
      </c>
      <c r="C21" s="27" t="s">
        <v>14</v>
      </c>
      <c r="D21" s="28"/>
      <c r="E21" s="28"/>
      <c r="F21" s="23">
        <v>1</v>
      </c>
      <c r="G21" s="30"/>
      <c r="H21" s="31" t="str">
        <f t="shared" si="0"/>
        <v/>
      </c>
    </row>
    <row r="22" spans="1:8" ht="30" customHeight="1" x14ac:dyDescent="0.25">
      <c r="B22" s="26">
        <v>42431</v>
      </c>
      <c r="C22" s="21" t="s">
        <v>9</v>
      </c>
      <c r="D22" s="22"/>
      <c r="E22" s="22"/>
      <c r="F22" s="23">
        <v>1</v>
      </c>
      <c r="G22" s="30"/>
      <c r="H22" s="31"/>
    </row>
    <row r="23" spans="1:8" ht="30" customHeight="1" x14ac:dyDescent="0.25">
      <c r="B23" s="26">
        <v>42431</v>
      </c>
      <c r="C23" s="21" t="s">
        <v>10</v>
      </c>
      <c r="D23" s="22"/>
      <c r="E23" s="22"/>
      <c r="F23" s="23">
        <v>1</v>
      </c>
      <c r="G23" s="30"/>
      <c r="H23" s="31"/>
    </row>
    <row r="24" spans="1:8" ht="30" customHeight="1" x14ac:dyDescent="0.25">
      <c r="A24" s="1">
        <f t="shared" si="1"/>
        <v>1</v>
      </c>
      <c r="B24" s="26">
        <v>42462</v>
      </c>
      <c r="C24" s="27" t="s">
        <v>15</v>
      </c>
      <c r="D24" s="28"/>
      <c r="E24" s="28"/>
      <c r="F24" s="23">
        <v>1</v>
      </c>
      <c r="G24" s="30"/>
      <c r="H24" s="31" t="str">
        <f t="shared" si="0"/>
        <v/>
      </c>
    </row>
    <row r="25" spans="1:8" ht="30" customHeight="1" x14ac:dyDescent="0.25">
      <c r="B25" s="26">
        <v>42462</v>
      </c>
      <c r="C25" s="21" t="s">
        <v>9</v>
      </c>
      <c r="D25" s="22"/>
      <c r="E25" s="22"/>
      <c r="F25" s="23">
        <v>1</v>
      </c>
      <c r="G25" s="30"/>
      <c r="H25" s="31"/>
    </row>
    <row r="26" spans="1:8" ht="30" customHeight="1" x14ac:dyDescent="0.25">
      <c r="B26" s="26">
        <v>42462</v>
      </c>
      <c r="C26" s="21" t="s">
        <v>10</v>
      </c>
      <c r="D26" s="22"/>
      <c r="E26" s="22"/>
      <c r="F26" s="23">
        <v>1</v>
      </c>
      <c r="G26" s="30"/>
      <c r="H26" s="31"/>
    </row>
    <row r="27" spans="1:8" ht="30" customHeight="1" x14ac:dyDescent="0.25">
      <c r="A27" s="1">
        <f t="shared" si="1"/>
        <v>1</v>
      </c>
      <c r="B27" s="26">
        <v>42492</v>
      </c>
      <c r="C27" s="27" t="s">
        <v>16</v>
      </c>
      <c r="D27" s="28"/>
      <c r="E27" s="28"/>
      <c r="F27" s="23">
        <v>1</v>
      </c>
      <c r="G27" s="30"/>
      <c r="H27" s="31" t="str">
        <f t="shared" si="0"/>
        <v/>
      </c>
    </row>
    <row r="28" spans="1:8" ht="30" customHeight="1" x14ac:dyDescent="0.25">
      <c r="B28" s="26">
        <v>42492</v>
      </c>
      <c r="C28" s="21" t="s">
        <v>9</v>
      </c>
      <c r="D28" s="28"/>
      <c r="E28" s="28"/>
      <c r="F28" s="23">
        <v>1</v>
      </c>
      <c r="G28" s="30"/>
      <c r="H28" s="31"/>
    </row>
    <row r="29" spans="1:8" ht="30" customHeight="1" x14ac:dyDescent="0.25">
      <c r="A29" s="1">
        <f t="shared" si="1"/>
        <v>1</v>
      </c>
      <c r="B29" s="26">
        <v>42372</v>
      </c>
      <c r="C29" s="27" t="s">
        <v>17</v>
      </c>
      <c r="D29" s="28"/>
      <c r="E29" s="28"/>
      <c r="F29" s="23">
        <v>1</v>
      </c>
      <c r="G29" s="30"/>
      <c r="H29" s="31" t="str">
        <f t="shared" si="0"/>
        <v/>
      </c>
    </row>
    <row r="30" spans="1:8" ht="30" customHeight="1" x14ac:dyDescent="0.25">
      <c r="B30" s="26">
        <v>42372</v>
      </c>
      <c r="C30" s="21" t="s">
        <v>9</v>
      </c>
      <c r="D30" s="22"/>
      <c r="E30" s="22"/>
      <c r="F30" s="23">
        <v>1</v>
      </c>
      <c r="G30" s="30"/>
      <c r="H30" s="31"/>
    </row>
    <row r="31" spans="1:8" ht="30" customHeight="1" x14ac:dyDescent="0.25">
      <c r="B31" s="26">
        <v>42372</v>
      </c>
      <c r="C31" s="21" t="s">
        <v>10</v>
      </c>
      <c r="D31" s="22"/>
      <c r="E31" s="22"/>
      <c r="F31" s="23">
        <v>1</v>
      </c>
      <c r="G31" s="30"/>
      <c r="H31" s="31"/>
    </row>
    <row r="32" spans="1:8" ht="30" customHeight="1" x14ac:dyDescent="0.25">
      <c r="A32" s="1">
        <f t="shared" si="1"/>
        <v>1</v>
      </c>
      <c r="B32" s="26">
        <v>42373</v>
      </c>
      <c r="C32" s="27" t="s">
        <v>18</v>
      </c>
      <c r="D32" s="28"/>
      <c r="E32" s="28"/>
      <c r="F32" s="23">
        <v>1</v>
      </c>
      <c r="G32" s="30"/>
      <c r="H32" s="31" t="str">
        <f t="shared" si="0"/>
        <v/>
      </c>
    </row>
    <row r="33" spans="1:8" ht="30" customHeight="1" x14ac:dyDescent="0.25">
      <c r="B33" s="26">
        <v>42373</v>
      </c>
      <c r="C33" s="21" t="s">
        <v>9</v>
      </c>
      <c r="D33" s="22"/>
      <c r="E33" s="22"/>
      <c r="F33" s="23">
        <v>1</v>
      </c>
      <c r="G33" s="32"/>
      <c r="H33" s="33"/>
    </row>
    <row r="34" spans="1:8" ht="30" customHeight="1" thickBot="1" x14ac:dyDescent="0.3">
      <c r="A34" s="1">
        <f t="shared" si="1"/>
        <v>1</v>
      </c>
      <c r="B34" s="26">
        <v>42373</v>
      </c>
      <c r="C34" s="21" t="s">
        <v>10</v>
      </c>
      <c r="D34" s="22"/>
      <c r="E34" s="22"/>
      <c r="F34" s="23">
        <v>1</v>
      </c>
      <c r="G34" s="34"/>
      <c r="H34" s="35" t="str">
        <f t="shared" si="0"/>
        <v/>
      </c>
    </row>
    <row r="35" spans="1:8" ht="30" customHeight="1" thickBot="1" x14ac:dyDescent="0.3">
      <c r="A35" s="1">
        <f>A8*IF(SUM(A9:A34)&gt;1,1,0)</f>
        <v>1</v>
      </c>
      <c r="B35" s="36" t="s">
        <v>19</v>
      </c>
      <c r="C35" s="37"/>
      <c r="D35" s="37"/>
      <c r="E35" s="37"/>
      <c r="F35" s="37"/>
      <c r="G35" s="38" t="s">
        <v>20</v>
      </c>
      <c r="H35" s="39">
        <f>SUM(H9:H34)</f>
        <v>0</v>
      </c>
    </row>
    <row r="36" spans="1:8" ht="15.75" thickBot="1" x14ac:dyDescent="0.3">
      <c r="A36" s="1">
        <f>A37</f>
        <v>1</v>
      </c>
      <c r="B36" s="6"/>
      <c r="C36" s="7"/>
      <c r="D36" s="7"/>
      <c r="E36" s="7"/>
      <c r="F36" s="7"/>
      <c r="G36" s="7"/>
      <c r="H36" s="7"/>
    </row>
    <row r="37" spans="1:8" s="2" customFormat="1" ht="15.75" thickBot="1" x14ac:dyDescent="0.3">
      <c r="A37" s="2">
        <f>A8</f>
        <v>1</v>
      </c>
      <c r="B37" s="40" t="s">
        <v>21</v>
      </c>
      <c r="C37" s="41"/>
      <c r="D37" s="42"/>
      <c r="E37" s="40" t="s">
        <v>22</v>
      </c>
      <c r="F37" s="41"/>
      <c r="G37" s="41"/>
      <c r="H37" s="42"/>
    </row>
    <row r="38" spans="1:8" s="2" customFormat="1" x14ac:dyDescent="0.25">
      <c r="A38" s="2">
        <f>A37</f>
        <v>1</v>
      </c>
      <c r="B38" s="43" t="s">
        <v>23</v>
      </c>
      <c r="C38" s="44"/>
      <c r="D38" s="45"/>
      <c r="E38" s="46" t="s">
        <v>24</v>
      </c>
      <c r="F38" s="47"/>
      <c r="G38" s="47"/>
      <c r="H38" s="48"/>
    </row>
    <row r="39" spans="1:8" s="2" customFormat="1" x14ac:dyDescent="0.25">
      <c r="A39" s="2">
        <f>A38</f>
        <v>1</v>
      </c>
      <c r="B39" s="43"/>
      <c r="C39" s="44"/>
      <c r="D39" s="45"/>
      <c r="E39" s="43"/>
      <c r="F39" s="44"/>
      <c r="G39" s="44"/>
      <c r="H39" s="45"/>
    </row>
    <row r="40" spans="1:8" s="2" customFormat="1" x14ac:dyDescent="0.25">
      <c r="A40" s="2">
        <f>A39</f>
        <v>1</v>
      </c>
      <c r="B40" s="43"/>
      <c r="C40" s="44"/>
      <c r="D40" s="45"/>
      <c r="E40" s="43"/>
      <c r="F40" s="44"/>
      <c r="G40" s="44"/>
      <c r="H40" s="45"/>
    </row>
    <row r="41" spans="1:8" s="2" customFormat="1" ht="15.75" thickBot="1" x14ac:dyDescent="0.3">
      <c r="A41" s="2">
        <f>A40</f>
        <v>1</v>
      </c>
      <c r="B41" s="49"/>
      <c r="C41" s="50"/>
      <c r="D41" s="51"/>
      <c r="E41" s="49"/>
      <c r="F41" s="50"/>
      <c r="G41" s="50"/>
      <c r="H41" s="51"/>
    </row>
    <row r="42" spans="1:8" s="2" customFormat="1" x14ac:dyDescent="0.25">
      <c r="A42" s="2">
        <f>A41</f>
        <v>1</v>
      </c>
      <c r="B42" s="52"/>
      <c r="C42" s="53"/>
      <c r="D42" s="53"/>
      <c r="E42" s="53"/>
      <c r="F42" s="54"/>
      <c r="G42" s="54"/>
      <c r="H42" s="54"/>
    </row>
  </sheetData>
  <sheetProtection algorithmName="SHA-512" hashValue="ugrfWtCW0qPo9gY7i+g3/qh12ZXa6ZlWE7I6ejdnnIw+goLpo00/DcxQvHPWvNVDzwSwMiJuFjliqwEZsZEIWA==" saltValue="4TJOroeeqfJyZ6wVuviyrA==" spinCount="100000" sheet="1" objects="1" scenarios="1" selectLockedCells="1"/>
  <autoFilter ref="A1:A42"/>
  <mergeCells count="33">
    <mergeCell ref="B38:D41"/>
    <mergeCell ref="E38:H41"/>
    <mergeCell ref="D30:E30"/>
    <mergeCell ref="D31:E31"/>
    <mergeCell ref="D32:E32"/>
    <mergeCell ref="D33:E33"/>
    <mergeCell ref="D34:E34"/>
    <mergeCell ref="B37:D37"/>
    <mergeCell ref="E37:H37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B4:H4"/>
    <mergeCell ref="B5:H5"/>
    <mergeCell ref="D8:E8"/>
    <mergeCell ref="D9:E9"/>
    <mergeCell ref="D10:E10"/>
    <mergeCell ref="D11:E11"/>
  </mergeCells>
  <conditionalFormatting sqref="F9:F12 C9:C12 C15 C18 C21 C24 C27 C32 H9:H34 F14:F34 C29">
    <cfRule type="containsBlanks" dxfId="8" priority="9">
      <formula>LEN(TRIM(C9))=0</formula>
    </cfRule>
  </conditionalFormatting>
  <conditionalFormatting sqref="F13 C13:C14">
    <cfRule type="containsBlanks" dxfId="7" priority="8">
      <formula>LEN(TRIM(C13))=0</formula>
    </cfRule>
  </conditionalFormatting>
  <conditionalFormatting sqref="C16:C17">
    <cfRule type="containsBlanks" dxfId="6" priority="7">
      <formula>LEN(TRIM(C16))=0</formula>
    </cfRule>
  </conditionalFormatting>
  <conditionalFormatting sqref="C19:C20">
    <cfRule type="containsBlanks" dxfId="5" priority="6">
      <formula>LEN(TRIM(C19))=0</formula>
    </cfRule>
  </conditionalFormatting>
  <conditionalFormatting sqref="C22:C23">
    <cfRule type="containsBlanks" dxfId="4" priority="5">
      <formula>LEN(TRIM(C22))=0</formula>
    </cfRule>
  </conditionalFormatting>
  <conditionalFormatting sqref="C25:C26">
    <cfRule type="containsBlanks" dxfId="3" priority="4">
      <formula>LEN(TRIM(C25))=0</formula>
    </cfRule>
  </conditionalFormatting>
  <conditionalFormatting sqref="C30:C31">
    <cfRule type="containsBlanks" dxfId="2" priority="3">
      <formula>LEN(TRIM(C30))=0</formula>
    </cfRule>
  </conditionalFormatting>
  <conditionalFormatting sqref="C33:C34">
    <cfRule type="containsBlanks" dxfId="1" priority="2">
      <formula>LEN(TRIM(C33))=0</formula>
    </cfRule>
  </conditionalFormatting>
  <conditionalFormatting sqref="C28">
    <cfRule type="containsBlanks" dxfId="0" priority="1">
      <formula>LEN(TRIM(C28))=0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Zmluva – Príloha č. 2 (tovary)</vt:lpstr>
      <vt:lpstr>'Zmluva – Príloha č. 2 (tovary)'!Oblasť_tlače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2016-10-04T13:32:38Z</dcterms:created>
  <dcterms:modified xsi:type="dcterms:W3CDTF">2016-10-04T13:33:07Z</dcterms:modified>
</cp:coreProperties>
</file>